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2384803e2d3ef/デスクトップ/すじにく (2)/"/>
    </mc:Choice>
  </mc:AlternateContent>
  <xr:revisionPtr revIDLastSave="4" documentId="8_{F79F0A5D-AB35-4002-A5B9-4457F6E60C43}" xr6:coauthVersionLast="47" xr6:coauthVersionMax="47" xr10:uidLastSave="{DBA2FC71-7F52-40D3-8CB2-6E74D3819C7E}"/>
  <bookViews>
    <workbookView xWindow="-108" yWindow="-108" windowWidth="23256" windowHeight="12456" xr2:uid="{C794CEE7-6FE0-4320-B44B-23FD581CE589}"/>
  </bookViews>
  <sheets>
    <sheet name="NDF計算シート" sheetId="1" r:id="rId1"/>
  </sheets>
  <definedNames>
    <definedName name="_xlchart.v1.0" hidden="1">NDF計算シート!#REF!</definedName>
    <definedName name="_xlchart.v1.1" hidden="1">NDF計算シート!#REF!</definedName>
    <definedName name="solver_adj" localSheetId="0" hidden="1">NDF計算シート!#REF!,NDF計算シート!#REF!,NDF計算シート!#REF!,NDF計算シート!#REF!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NDF計算シート!$B$3</definedName>
    <definedName name="solver_lhs2" localSheetId="0" hidden="1">NDF計算シート!$D$13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NDF計算シート!#REF!</definedName>
    <definedName name="solver_pre" localSheetId="0" hidden="1">0.0001</definedName>
    <definedName name="solver_rbv" localSheetId="0" hidden="1">2</definedName>
    <definedName name="solver_rel1" localSheetId="0" hidden="1">3</definedName>
    <definedName name="solver_rel2" localSheetId="0" hidden="1">3</definedName>
    <definedName name="solver_rhs1" localSheetId="0" hidden="1">20</definedName>
    <definedName name="solver_rhs2" localSheetId="0" hidden="1">900000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300000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1" l="1"/>
  <c r="F8" i="1"/>
  <c r="E9" i="1"/>
  <c r="E8" i="1"/>
  <c r="B13" i="1"/>
  <c r="D13" i="1" l="1"/>
  <c r="C13" i="1"/>
  <c r="B3" i="1" l="1" a="1"/>
  <c r="B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<sst xmlns="http://schemas.openxmlformats.org/spreadsheetml/2006/main" count="17" uniqueCount="16">
  <si>
    <t>証拠金</t>
    <rPh sb="0" eb="3">
      <t>ショウコキン</t>
    </rPh>
    <phoneticPr fontId="3"/>
  </si>
  <si>
    <t>レバレッジ</t>
    <phoneticPr fontId="3"/>
  </si>
  <si>
    <t>USDINR</t>
  </si>
  <si>
    <t>USDBRL</t>
  </si>
  <si>
    <t>円ポジション</t>
    <rPh sb="0" eb="1">
      <t>エン</t>
    </rPh>
    <phoneticPr fontId="3"/>
  </si>
  <si>
    <t>スワップポイント</t>
    <phoneticPr fontId="3"/>
  </si>
  <si>
    <t>価格</t>
    <rPh sb="0" eb="2">
      <t>カカク</t>
    </rPh>
    <phoneticPr fontId="3"/>
  </si>
  <si>
    <t>円貨換算額</t>
    <rPh sb="0" eb="2">
      <t>エンカ</t>
    </rPh>
    <rPh sb="2" eb="5">
      <t>カンザンガク</t>
    </rPh>
    <phoneticPr fontId="3"/>
  </si>
  <si>
    <t>利回り（年率）</t>
    <rPh sb="0" eb="2">
      <t>リマワ</t>
    </rPh>
    <rPh sb="4" eb="6">
      <t>ネンリツ</t>
    </rPh>
    <phoneticPr fontId="3"/>
  </si>
  <si>
    <t>１日</t>
    <rPh sb="1" eb="2">
      <t>ニチ</t>
    </rPh>
    <phoneticPr fontId="3"/>
  </si>
  <si>
    <t>１か月</t>
    <rPh sb="2" eb="3">
      <t>ゲツ</t>
    </rPh>
    <phoneticPr fontId="3"/>
  </si>
  <si>
    <t>１年</t>
    <rPh sb="1" eb="2">
      <t>ネン</t>
    </rPh>
    <phoneticPr fontId="3"/>
  </si>
  <si>
    <t>合算（円）</t>
    <rPh sb="0" eb="2">
      <t>ガッサン</t>
    </rPh>
    <rPh sb="3" eb="4">
      <t>エン</t>
    </rPh>
    <phoneticPr fontId="3"/>
  </si>
  <si>
    <t>ドル円レート</t>
    <rPh sb="2" eb="3">
      <t>エン</t>
    </rPh>
    <phoneticPr fontId="3"/>
  </si>
  <si>
    <t>売り保有量(Lot)</t>
    <rPh sb="0" eb="1">
      <t>ウ</t>
    </rPh>
    <rPh sb="2" eb="5">
      <t>ホユウリョウ</t>
    </rPh>
    <phoneticPr fontId="3"/>
  </si>
  <si>
    <t>ドルインドルピー・ドルブラジルレアル売り計算シート</t>
    <rPh sb="18" eb="19">
      <t>ウ</t>
    </rPh>
    <rPh sb="20" eb="22">
      <t>ケイサン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</si>
</sst>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.0;[Red]\-#,##0.0"/>
    <numFmt numFmtId="178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6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40" fontId="2" fillId="2" borderId="1" xfId="1" applyNumberFormat="1" applyFont="1" applyFill="1" applyBorder="1">
      <alignment vertical="center"/>
    </xf>
    <xf numFmtId="38" fontId="2" fillId="2" borderId="0" xfId="1" applyFont="1" applyFill="1">
      <alignment vertical="center"/>
    </xf>
    <xf numFmtId="38" fontId="2" fillId="2" borderId="0" xfId="0" applyNumberFormat="1" applyFont="1" applyFill="1">
      <alignment vertical="center"/>
    </xf>
    <xf numFmtId="38" fontId="2" fillId="2" borderId="0" xfId="1" applyFont="1" applyFill="1" applyBorder="1">
      <alignment vertical="center"/>
    </xf>
    <xf numFmtId="0" fontId="5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178" fontId="2" fillId="2" borderId="0" xfId="2" applyNumberFormat="1" applyFont="1" applyFill="1" applyBorder="1">
      <alignment vertical="center"/>
    </xf>
    <xf numFmtId="0" fontId="2" fillId="2" borderId="3" xfId="0" applyFont="1" applyFill="1" applyBorder="1">
      <alignment vertical="center"/>
    </xf>
    <xf numFmtId="38" fontId="2" fillId="2" borderId="3" xfId="1" applyFont="1" applyFill="1" applyBorder="1">
      <alignment vertical="center"/>
    </xf>
    <xf numFmtId="178" fontId="2" fillId="2" borderId="3" xfId="2" applyNumberFormat="1" applyFont="1" applyFill="1" applyBorder="1">
      <alignment vertical="center"/>
    </xf>
    <xf numFmtId="38" fontId="2" fillId="2" borderId="2" xfId="1" applyFont="1" applyFill="1" applyBorder="1">
      <alignment vertical="center"/>
    </xf>
    <xf numFmtId="38" fontId="2" fillId="0" borderId="2" xfId="1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38" fontId="2" fillId="3" borderId="0" xfId="1" applyFont="1" applyFill="1" applyBorder="1">
      <alignment vertical="center"/>
    </xf>
    <xf numFmtId="177" fontId="2" fillId="3" borderId="0" xfId="1" applyNumberFormat="1" applyFont="1" applyFill="1" applyBorder="1">
      <alignment vertical="center"/>
    </xf>
    <xf numFmtId="40" fontId="2" fillId="3" borderId="0" xfId="1" applyNumberFormat="1" applyFont="1" applyFill="1" applyBorder="1">
      <alignment vertical="center"/>
    </xf>
    <xf numFmtId="38" fontId="2" fillId="3" borderId="3" xfId="1" applyFont="1" applyFill="1" applyBorder="1">
      <alignment vertical="center"/>
    </xf>
    <xf numFmtId="177" fontId="2" fillId="3" borderId="3" xfId="1" applyNumberFormat="1" applyFont="1" applyFill="1" applyBorder="1">
      <alignment vertical="center"/>
    </xf>
    <xf numFmtId="40" fontId="2" fillId="3" borderId="3" xfId="1" applyNumberFormat="1" applyFont="1" applyFill="1" applyBorder="1">
      <alignment vertical="center"/>
    </xf>
    <xf numFmtId="38" fontId="2" fillId="3" borderId="0" xfId="1" applyFont="1" applyFill="1">
      <alignment vertical="center"/>
    </xf>
    <xf numFmtId="40" fontId="2" fillId="3" borderId="0" xfId="1" applyNumberFormat="1" applyFont="1" applyFill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E66D-BBA3-431C-BA4D-7F38A49F83DD}">
  <dimension ref="A1:F16"/>
  <sheetViews>
    <sheetView tabSelected="1" zoomScale="80" zoomScaleNormal="80" workbookViewId="0">
      <selection sqref="A1:F13"/>
    </sheetView>
  </sheetViews>
  <sheetFormatPr defaultRowHeight="15" x14ac:dyDescent="0.45"/>
  <cols>
    <col min="1" max="1" width="12.8984375" style="2" customWidth="1"/>
    <col min="2" max="6" width="17.296875" style="2" customWidth="1"/>
    <col min="7" max="16384" width="8.796875" style="2"/>
  </cols>
  <sheetData>
    <row r="1" spans="1:6" ht="23.4" customHeight="1" x14ac:dyDescent="0.45">
      <c r="A1" s="1" t="s">
        <v>0</v>
      </c>
      <c r="B1" s="23">
        <v>1000000</v>
      </c>
      <c r="C1" s="1"/>
      <c r="D1" s="1"/>
      <c r="E1" s="1"/>
      <c r="F1" s="16"/>
    </row>
    <row r="2" spans="1:6" ht="23.4" customHeight="1" x14ac:dyDescent="0.45">
      <c r="A2" s="1" t="s">
        <v>13</v>
      </c>
      <c r="B2" s="24">
        <v>160</v>
      </c>
      <c r="C2" s="1"/>
      <c r="D2" s="1"/>
      <c r="E2" s="1"/>
      <c r="F2" s="16"/>
    </row>
    <row r="3" spans="1:6" ht="23.4" customHeight="1" x14ac:dyDescent="0.45">
      <c r="A3" s="1" t="s">
        <v>1</v>
      </c>
      <c r="B3" s="3" cm="1">
        <f t="array" ref="B3">SUM(ABS(E8:E9))/B1</f>
        <v>11.235200000000001</v>
      </c>
      <c r="C3" s="4"/>
      <c r="D3" s="4"/>
      <c r="E3" s="5"/>
      <c r="F3" s="16"/>
    </row>
    <row r="4" spans="1:6" ht="23.4" customHeight="1" x14ac:dyDescent="0.45">
      <c r="A4" s="1" t="s">
        <v>4</v>
      </c>
      <c r="B4" s="6">
        <f>SUM(E8:E9)</f>
        <v>11235200</v>
      </c>
      <c r="C4" s="4"/>
      <c r="D4" s="4"/>
      <c r="E4" s="1"/>
      <c r="F4" s="16"/>
    </row>
    <row r="5" spans="1:6" ht="23.4" customHeight="1" x14ac:dyDescent="0.45">
      <c r="A5" s="1"/>
      <c r="B5" s="1"/>
      <c r="C5" s="4"/>
      <c r="D5" s="4"/>
      <c r="E5" s="1"/>
      <c r="F5" s="16"/>
    </row>
    <row r="6" spans="1:6" ht="23.4" customHeight="1" x14ac:dyDescent="0.45">
      <c r="A6" s="7" t="s">
        <v>15</v>
      </c>
      <c r="B6" s="1"/>
      <c r="C6" s="1"/>
      <c r="D6" s="1"/>
      <c r="E6" s="1"/>
      <c r="F6" s="1"/>
    </row>
    <row r="7" spans="1:6" ht="23.4" customHeight="1" x14ac:dyDescent="0.45">
      <c r="A7" s="8"/>
      <c r="B7" s="9" t="s">
        <v>14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ht="23.4" customHeight="1" x14ac:dyDescent="0.45">
      <c r="A8" s="1" t="s">
        <v>2</v>
      </c>
      <c r="B8" s="17">
        <v>2</v>
      </c>
      <c r="C8" s="18">
        <v>465</v>
      </c>
      <c r="D8" s="19">
        <v>94.6</v>
      </c>
      <c r="E8" s="6">
        <f>B8*D8*100*B2</f>
        <v>3027200</v>
      </c>
      <c r="F8" s="10">
        <f>C8*365/D8/B2/100</f>
        <v>0.11213332452431291</v>
      </c>
    </row>
    <row r="9" spans="1:6" ht="23.4" customHeight="1" x14ac:dyDescent="0.45">
      <c r="A9" s="11" t="s">
        <v>3</v>
      </c>
      <c r="B9" s="20">
        <v>1</v>
      </c>
      <c r="C9" s="21">
        <v>2831</v>
      </c>
      <c r="D9" s="22">
        <v>5.13</v>
      </c>
      <c r="E9" s="12">
        <f>B9*D9*B2*10000</f>
        <v>8208000</v>
      </c>
      <c r="F9" s="13">
        <f>C9*365/D9/B2/10000</f>
        <v>0.12589120370370369</v>
      </c>
    </row>
    <row r="10" spans="1:6" ht="23.4" customHeight="1" x14ac:dyDescent="0.45">
      <c r="A10" s="1"/>
      <c r="B10" s="1"/>
      <c r="C10" s="1"/>
      <c r="D10" s="1"/>
      <c r="E10" s="1"/>
      <c r="F10" s="1"/>
    </row>
    <row r="11" spans="1:6" ht="23.4" customHeight="1" x14ac:dyDescent="0.45">
      <c r="A11" s="7" t="s">
        <v>5</v>
      </c>
      <c r="B11" s="1"/>
      <c r="C11" s="1"/>
      <c r="D11" s="1"/>
      <c r="E11" s="1"/>
      <c r="F11" s="1"/>
    </row>
    <row r="12" spans="1:6" ht="23.4" customHeight="1" x14ac:dyDescent="0.45">
      <c r="A12" s="8"/>
      <c r="B12" s="9" t="s">
        <v>9</v>
      </c>
      <c r="C12" s="9" t="s">
        <v>10</v>
      </c>
      <c r="D12" s="9" t="s">
        <v>11</v>
      </c>
      <c r="E12" s="1"/>
      <c r="F12" s="1"/>
    </row>
    <row r="13" spans="1:6" ht="23.4" customHeight="1" x14ac:dyDescent="0.45">
      <c r="A13" s="8" t="s">
        <v>12</v>
      </c>
      <c r="B13" s="14">
        <f>SUMPRODUCT(B8:B9,C8:C9)</f>
        <v>3761</v>
      </c>
      <c r="C13" s="15">
        <f>B13*365/12</f>
        <v>114397.08333333333</v>
      </c>
      <c r="D13" s="15">
        <f>B13*365</f>
        <v>1372765</v>
      </c>
      <c r="E13" s="1"/>
      <c r="F13" s="1"/>
    </row>
    <row r="14" spans="1:6" ht="23.4" customHeight="1" x14ac:dyDescent="0.45">
      <c r="A14" s="1"/>
      <c r="B14" s="1"/>
      <c r="C14" s="1"/>
      <c r="D14" s="1"/>
      <c r="E14" s="1"/>
      <c r="F14" s="1"/>
    </row>
    <row r="15" spans="1:6" x14ac:dyDescent="0.45">
      <c r="A15" s="1"/>
      <c r="B15" s="1"/>
      <c r="C15" s="1"/>
      <c r="D15" s="1"/>
      <c r="E15" s="1"/>
      <c r="F15" s="1"/>
    </row>
    <row r="16" spans="1:6" x14ac:dyDescent="0.45">
      <c r="A16" s="1"/>
      <c r="B16" s="1"/>
      <c r="C16" s="1"/>
      <c r="D16" s="1"/>
      <c r="E16" s="1"/>
      <c r="F16" s="1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NDF計算シート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敦司 佐々木</dc:creator>
  <cp:lastModifiedBy>敦司 佐々木</cp:lastModifiedBy>
  <dcterms:created xsi:type="dcterms:W3CDTF">2026-06-21T13:21:09Z</dcterms:created>
  <dcterms:modified xsi:type="dcterms:W3CDTF">2026-06-21T13:32:33Z</dcterms:modified>
</cp:coreProperties>
</file>